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Sheet1" sheetId="1" r:id="rId1"/>
  </sheets>
  <definedNames>
    <definedName name="part_84608a3206294842a9f31b5f72f60fe6" localSheetId="0">Sheet1!$C$23</definedName>
    <definedName name="_xlnm.Print_Area" localSheetId="0">Sheet1!$A$1:$F$122</definedName>
  </definedNames>
  <calcPr calcId="145621"/>
</workbook>
</file>

<file path=xl/calcChain.xml><?xml version="1.0" encoding="utf-8"?>
<calcChain xmlns="http://schemas.openxmlformats.org/spreadsheetml/2006/main">
  <c r="F108" i="1" l="1"/>
  <c r="E108" i="1"/>
  <c r="F104" i="1"/>
  <c r="E104" i="1"/>
  <c r="F102" i="1"/>
  <c r="E102" i="1"/>
  <c r="F93" i="1"/>
  <c r="E93" i="1"/>
  <c r="F87" i="1"/>
  <c r="E87" i="1"/>
  <c r="E82" i="1" s="1"/>
  <c r="F83" i="1"/>
  <c r="E83" i="1"/>
  <c r="F82" i="1"/>
  <c r="F77" i="1"/>
  <c r="F112" i="1" s="1"/>
  <c r="E77" i="1"/>
  <c r="E112" i="1" s="1"/>
  <c r="F67" i="1"/>
  <c r="E67" i="1"/>
  <c r="F60" i="1"/>
  <c r="F59" i="1" s="1"/>
  <c r="E60" i="1"/>
  <c r="E59" i="1" s="1"/>
  <c r="F45" i="1"/>
  <c r="F38" i="1" s="1"/>
  <c r="F76" i="1" s="1"/>
  <c r="E45" i="1"/>
  <c r="F39" i="1"/>
  <c r="E39" i="1"/>
  <c r="E38" i="1"/>
  <c r="E76" i="1" l="1"/>
</calcChain>
</file>

<file path=xl/sharedStrings.xml><?xml version="1.0" encoding="utf-8"?>
<sst xmlns="http://schemas.openxmlformats.org/spreadsheetml/2006/main" count="204" uniqueCount="166">
  <si>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</si>
  <si>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</si>
  <si>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</si>
  <si>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</si>
  <si>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190390355 Sporto g. 23, Ramygala, 38266 Panevėžio r.</t>
  </si>
  <si>
    <t>(viešojo sektoriaus subjekto, parengusio finansinės būklės ataskaitą , kodas, adresas)</t>
  </si>
  <si>
    <t>Panevėžio r. Ramygalos lopšelis-darželis "Gandriukas"</t>
  </si>
  <si>
    <t>(viešojo sektoriaus subjekto arba viešojo sektoriaus subjektų grupės pavadinimas)</t>
  </si>
  <si>
    <t>FINANSINĖS BŪKLĖS ATASKAITA</t>
  </si>
  <si>
    <t>PAGAL 2025 m. kovo 31 d.</t>
  </si>
  <si>
    <t>DUOMENIS</t>
  </si>
  <si>
    <t>2025-04-16</t>
  </si>
  <si>
    <t>Nr. SD-83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</si>
  <si>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</si>
  <si>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</si>
  <si>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</si>
  <si>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</si>
  <si>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</si>
  <si>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</si>
  <si>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</si>
  <si>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</si>
  <si>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</si>
  <si>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</si>
  <si>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</si>
  <si>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</si>
  <si>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</si>
  <si>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</si>
  <si>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</si>
  <si>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</si>
  <si>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</si>
  <si>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</si>
  <si>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</si>
  <si>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</si>
  <si>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</si>
  <si>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</si>
  <si>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</si>
  <si>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</si>
  <si>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</si>
  <si>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</si>
  <si>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</si>
  <si>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</si>
  <si>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</si>
  <si>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</si>
  <si>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</si>
  <si>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</si>
  <si>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</si>
  <si>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</si>
  <si>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</si>
  <si>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</si>
  <si>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</si>
  <si>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</si>
  <si>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</si>
  <si>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</si>
  <si>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</si>
  <si>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</si>
  <si>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</si>
  <si>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</si>
  <si>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</si>
  <si>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</si>
  <si>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</si>
  <si>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</si>
  <si>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</si>
  <si>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</si>
  <si>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</si>
  <si>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</si>
  <si>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</si>
  <si>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</si>
  <si>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</si>
  <si>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</si>
  <si>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</si>
  <si>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</si>
  <si>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</si>
  <si>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</si>
  <si>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</si>
  <si>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</si>
  <si>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</si>
  <si>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</si>
  <si>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</si>
  <si>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</si>
  <si>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</si>
  <si>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</si>
  <si>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</si>
  <si>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</si>
  <si>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</si>
  <si>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</si>
  <si>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</si>
  <si>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</si>
  <si>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</si>
  <si>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</si>
  <si>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</si>
  <si>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</si>
  <si>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</si>
  <si>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</si>
  <si>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</si>
  <si>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</si>
  <si>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</si>
  <si>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</si>
  <si>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</si>
  <si>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</si>
  <si>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</si>
  <si>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</si>
  <si>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</si>
  <si>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</si>
  <si>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</si>
  <si>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</si>
  <si>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</si>
  <si>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</si>
  <si>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</si>
  <si>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</si>
  <si>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</si>
  <si>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</si>
  <si>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</si>
  <si>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</si>
  <si>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</si>
  <si>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</si>
  <si>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</si>
  <si>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</si>
  <si>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</si>
  <si>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</si>
  <si>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</si>
  <si>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</si>
  <si>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</si>
  <si>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</si>
  <si>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</si>
  <si>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</si>
  <si>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</si>
  <si>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</si>
  <si>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</si>
  <si>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</si>
  <si>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</si>
  <si>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</si>
  <si>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</si>
  <si>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</si>
  <si>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</si>
  <si>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</si>
  <si>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</si>
  <si>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</si>
  <si>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</si>
  <si>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Rūta Stankevičienė</t>
  </si>
  <si>
    <t>(viešojo sektoriaus subjekto vadovo arba jo įgalioto administracijos vadovo pareigų pavadinimas)</t>
  </si>
  <si>
    <t>(parašas)</t>
  </si>
  <si>
    <t>(vardas, pavardė)</t>
  </si>
  <si>
    <t>Vyr. buhalterė</t>
  </si>
  <si>
    <t>Neringa Navikienė</t>
  </si>
  <si>
    <t>(ataskaitą parengusio asmens  pareigų pavadinimas)</t>
  </si>
  <si>
    <t>I</t>
  </si>
  <si>
    <t>I.I</t>
  </si>
  <si>
    <t>I.II</t>
  </si>
  <si>
    <t>II</t>
  </si>
  <si>
    <t>II.I</t>
  </si>
  <si>
    <t>II.II</t>
  </si>
  <si>
    <t>II.III</t>
  </si>
  <si>
    <t>II.IV</t>
  </si>
  <si>
    <t>II.V</t>
  </si>
  <si>
    <t>II.VI</t>
  </si>
  <si>
    <t>III</t>
  </si>
  <si>
    <t>III.I</t>
  </si>
  <si>
    <t>III.II</t>
  </si>
  <si>
    <t>III.III</t>
  </si>
  <si>
    <t>III.IV</t>
  </si>
  <si>
    <t>IV</t>
  </si>
  <si>
    <t>IV.II</t>
  </si>
  <si>
    <t>IV.III</t>
  </si>
  <si>
    <t>IV.IV</t>
  </si>
  <si>
    <t>IV.V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</si>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</sst>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u/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61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indent="15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right" vertical="center"/>
    </xf>
    <xf numFmtId="0" fontId="16" fillId="0" borderId="2" xfId="1" applyFont="1" applyFill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horizontal="center" vertical="center" wrapText="1"/>
    </xf>
    <xf numFmtId="0" fontId="20" fillId="2" borderId="2" xfId="1" applyFont="1" applyFill="1" applyBorder="1" applyAlignment="1" applyProtection="1">
      <alignment vertical="center" wrapText="1"/>
    </xf>
    <xf numFmtId="0" fontId="21" fillId="2" borderId="2" xfId="1" applyFont="1" applyFill="1" applyBorder="1" applyAlignment="1" applyProtection="1">
      <alignment vertical="center"/>
    </xf>
    <xf numFmtId="0" fontId="22" fillId="2" borderId="2" xfId="1" applyFont="1" applyFill="1" applyBorder="1" applyAlignment="1" applyProtection="1">
      <alignment vertical="center" wrapText="1"/>
    </xf>
    <xf numFmtId="0" fontId="23" fillId="2" borderId="2" xfId="1" applyFont="1" applyFill="1" applyBorder="1" applyAlignment="1" applyProtection="1">
      <alignment vertical="center" wrapText="1"/>
    </xf>
    <xf numFmtId="0" fontId="26" fillId="2" borderId="2" xfId="1" applyFont="1" applyFill="1" applyBorder="1" applyAlignment="1" applyProtection="1">
      <alignment horizontal="left" vertical="center"/>
    </xf>
    <xf numFmtId="0" fontId="33" fillId="0" borderId="2" xfId="1" applyFont="1" applyFill="1" applyBorder="1" applyAlignment="1" applyProtection="1">
      <alignment vertical="center" wrapText="1"/>
    </xf>
    <xf numFmtId="0" fontId="38" fillId="0" borderId="2" xfId="1" applyFont="1" applyFill="1" applyBorder="1" applyAlignment="1" applyProtection="1">
      <alignment vertical="center" wrapText="1"/>
    </xf>
    <xf numFmtId="0" fontId="41" fillId="0" borderId="2" xfId="1" applyFont="1" applyFill="1" applyBorder="1" applyAlignment="1" applyProtection="1">
      <alignment vertical="center"/>
    </xf>
    <xf numFmtId="0" fontId="42" fillId="0" borderId="2" xfId="1" applyFont="1" applyFill="1" applyBorder="1" applyAlignment="1" applyProtection="1">
      <alignment vertical="center" wrapText="1"/>
    </xf>
    <xf numFmtId="0" fontId="47" fillId="0" borderId="0" xfId="1" applyFont="1" applyFill="1" applyBorder="1" applyAlignment="1" applyProtection="1">
      <alignment vertical="center" wrapText="1"/>
    </xf>
    <xf numFmtId="0" fontId="49" fillId="0" borderId="1" xfId="1" applyFont="1" applyFill="1" applyBorder="1" applyAlignment="1" applyProtection="1"/>
    <xf numFmtId="0" fontId="52" fillId="0" borderId="0" xfId="1" applyFont="1" applyFill="1" applyBorder="1" applyAlignment="1" applyProtection="1">
      <alignment horizontal="center" vertical="top" wrapText="1"/>
    </xf>
    <xf numFmtId="0" fontId="53" fillId="0" borderId="0" xfId="1" applyFont="1" applyFill="1" applyBorder="1" applyAlignment="1" applyProtection="1">
      <alignment vertical="top" wrapText="1"/>
    </xf>
    <xf numFmtId="0" fontId="54" fillId="0" borderId="0" xfId="1" applyFont="1" applyFill="1" applyBorder="1" applyAlignment="1" applyProtection="1">
      <alignment horizontal="center" vertical="center" wrapText="1"/>
    </xf>
    <xf numFmtId="0" fontId="24" fillId="2" borderId="3" xfId="1" applyFont="1" applyFill="1" applyBorder="1" applyAlignment="1" applyProtection="1">
      <alignment horizontal="left" vertical="center"/>
    </xf>
    <xf numFmtId="0" fontId="25" fillId="2" borderId="4" xfId="1" applyFont="1" applyFill="1" applyBorder="1" applyAlignment="1" applyProtection="1">
      <alignment horizontal="left" vertical="center"/>
    </xf>
    <xf numFmtId="0" fontId="45" fillId="2" borderId="3" xfId="1" applyFont="1" applyFill="1" applyBorder="1" applyAlignment="1" applyProtection="1">
      <alignment horizontal="left" vertical="center" wrapText="1"/>
    </xf>
    <xf numFmtId="0" fontId="46" fillId="2" borderId="4" xfId="1" applyFont="1" applyFill="1" applyBorder="1" applyAlignment="1" applyProtection="1">
      <alignment horizontal="left" vertical="center" wrapText="1"/>
    </xf>
    <xf numFmtId="0" fontId="27" fillId="2" borderId="3" xfId="1" applyFont="1" applyFill="1" applyBorder="1" applyAlignment="1" applyProtection="1">
      <alignment horizontal="left" vertical="center" indent="1"/>
    </xf>
    <xf numFmtId="0" fontId="28" fillId="2" borderId="4" xfId="1" applyFont="1" applyFill="1" applyBorder="1" applyAlignment="1" applyProtection="1">
      <alignment horizontal="left" vertical="center" indent="1"/>
    </xf>
    <xf numFmtId="0" fontId="29" fillId="0" borderId="3" xfId="1" applyFont="1" applyFill="1" applyBorder="1" applyAlignment="1" applyProtection="1">
      <alignment horizontal="left" vertical="center" indent="1"/>
    </xf>
    <xf numFmtId="0" fontId="30" fillId="0" borderId="4" xfId="1" applyFont="1" applyFill="1" applyBorder="1" applyAlignment="1" applyProtection="1">
      <alignment horizontal="left" vertical="center" indent="1"/>
    </xf>
    <xf numFmtId="0" fontId="34" fillId="0" borderId="3" xfId="1" applyFont="1" applyFill="1" applyBorder="1" applyAlignment="1" applyProtection="1">
      <alignment vertical="center"/>
    </xf>
    <xf numFmtId="0" fontId="35" fillId="0" borderId="4" xfId="1" applyFont="1" applyFill="1" applyBorder="1" applyAlignment="1" applyProtection="1">
      <alignment vertical="center"/>
    </xf>
    <xf numFmtId="0" fontId="31" fillId="2" borderId="3" xfId="1" applyFont="1" applyFill="1" applyBorder="1" applyAlignment="1" applyProtection="1">
      <alignment vertical="center"/>
    </xf>
    <xf numFmtId="0" fontId="32" fillId="2" borderId="4" xfId="1" applyFont="1" applyFill="1" applyBorder="1" applyAlignment="1" applyProtection="1">
      <alignment vertical="center"/>
    </xf>
    <xf numFmtId="0" fontId="36" fillId="2" borderId="3" xfId="1" applyFont="1" applyFill="1" applyBorder="1" applyAlignment="1" applyProtection="1">
      <alignment vertical="center"/>
    </xf>
    <xf numFmtId="0" fontId="37" fillId="2" borderId="4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17" fillId="2" borderId="3" xfId="1" applyFont="1" applyFill="1" applyBorder="1" applyAlignment="1" applyProtection="1">
      <alignment horizontal="center" vertical="center" wrapText="1"/>
    </xf>
    <xf numFmtId="0" fontId="18" fillId="2" borderId="4" xfId="1" applyFont="1" applyFill="1" applyBorder="1" applyAlignment="1" applyProtection="1">
      <alignment horizontal="center" vertical="center" wrapText="1"/>
    </xf>
    <xf numFmtId="0" fontId="39" fillId="0" borderId="3" xfId="1" applyFont="1" applyFill="1" applyBorder="1" applyAlignment="1" applyProtection="1">
      <alignment vertical="center"/>
    </xf>
    <xf numFmtId="0" fontId="40" fillId="0" borderId="4" xfId="1" applyFont="1" applyFill="1" applyBorder="1" applyAlignment="1" applyProtection="1">
      <alignment vertical="center"/>
    </xf>
    <xf numFmtId="0" fontId="43" fillId="0" borderId="3" xfId="1" applyFont="1" applyFill="1" applyBorder="1" applyAlignment="1" applyProtection="1">
      <alignment horizontal="left" vertical="center" indent="3"/>
    </xf>
    <xf numFmtId="0" fontId="44" fillId="0" borderId="4" xfId="1" applyFont="1" applyFill="1" applyBorder="1" applyAlignment="1" applyProtection="1">
      <alignment horizontal="left" vertical="center" indent="3"/>
    </xf>
    <xf numFmtId="0" fontId="11" fillId="0" borderId="0" xfId="1" applyFont="1" applyFill="1" applyBorder="1" applyAlignment="1" applyProtection="1">
      <alignment horizontal="right" vertical="center"/>
    </xf>
    <xf numFmtId="0" fontId="50" fillId="0" borderId="0" xfId="1" applyFont="1" applyFill="1" applyBorder="1" applyAlignment="1" applyProtection="1">
      <alignment horizontal="center" vertical="center" wrapText="1"/>
    </xf>
    <xf numFmtId="0" fontId="56" fillId="0" borderId="0" xfId="1" applyFont="1" applyFill="1" applyBorder="1" applyAlignment="1" applyProtection="1">
      <alignment horizontal="center" vertical="top" wrapText="1"/>
    </xf>
    <xf numFmtId="0" fontId="54" fillId="0" borderId="0" xfId="1" applyFont="1" applyFill="1" applyBorder="1" applyAlignment="1" applyProtection="1">
      <alignment horizontal="center" vertical="center" wrapText="1"/>
    </xf>
    <xf numFmtId="0" fontId="52" fillId="0" borderId="0" xfId="1" applyFont="1" applyFill="1" applyBorder="1" applyAlignment="1" applyProtection="1">
      <alignment horizontal="center" vertical="top" wrapText="1"/>
    </xf>
    <xf numFmtId="0" fontId="48" fillId="0" borderId="0" xfId="1" applyFont="1" applyFill="1" applyBorder="1" applyAlignment="1" applyProtection="1">
      <alignment horizontal="left"/>
    </xf>
    <xf numFmtId="0" fontId="51" fillId="0" borderId="0" xfId="1" applyFont="1" applyFill="1" applyBorder="1" applyAlignment="1" applyProtection="1">
      <alignment horizontal="left" vertical="top" wrapText="1"/>
    </xf>
    <xf numFmtId="0" fontId="55" fillId="0" borderId="0" xfId="1" applyFont="1" applyFill="1" applyBorder="1" applyAlignment="1" applyProtection="1">
      <alignment horizontal="left"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1"/>
  <sheetViews>
    <sheetView tabSelected="1" defaultGridColor="0" topLeftCell="A77" colorId="9" workbookViewId="0">
      <selection activeCell="I42" sqref="I41:I42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44.85546875" style="4" customWidth="1"/>
    <col min="4" max="4" width="8.85546875" style="4" customWidth="1"/>
    <col min="5" max="5" width="13.140625" style="4" customWidth="1"/>
    <col min="6" max="6" width="12.57031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43" t="s">
        <v>0</v>
      </c>
      <c r="B1" s="43"/>
      <c r="C1" s="43"/>
      <c r="D1" s="43"/>
      <c r="E1" s="43"/>
      <c r="F1" s="43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44" t="s">
        <v>2</v>
      </c>
      <c r="B7" s="44"/>
      <c r="C7" s="44"/>
      <c r="D7" s="44"/>
      <c r="E7" s="44"/>
      <c r="F7" s="44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46" t="s">
        <v>4</v>
      </c>
      <c r="B11" s="46"/>
      <c r="C11" s="46"/>
      <c r="D11" s="46"/>
      <c r="E11" s="46"/>
      <c r="F11" s="46"/>
      <c r="G11" s="5"/>
      <c r="H11" s="5"/>
      <c r="I11" s="5"/>
    </row>
    <row r="12" spans="1:9" ht="12.75" customHeight="1" x14ac:dyDescent="0.25">
      <c r="A12" s="45" t="s">
        <v>5</v>
      </c>
      <c r="B12" s="45"/>
      <c r="C12" s="45"/>
      <c r="D12" s="45"/>
      <c r="E12" s="45"/>
      <c r="F12" s="45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6" spans="1:9" ht="12.75" hidden="1" customHeight="1" x14ac:dyDescent="0.25"/>
    <row r="17" spans="1:9" ht="12.75" customHeight="1" x14ac:dyDescent="0.25">
      <c r="A17" s="46" t="s">
        <v>6</v>
      </c>
      <c r="B17" s="46"/>
      <c r="C17" s="46"/>
      <c r="D17" s="46"/>
      <c r="E17" s="46"/>
      <c r="F17" s="46"/>
      <c r="G17" s="5"/>
      <c r="H17" s="5"/>
      <c r="I17" s="5"/>
    </row>
    <row r="18" spans="1:9" ht="12.75" customHeight="1" x14ac:dyDescent="0.25">
      <c r="A18" s="45" t="s">
        <v>7</v>
      </c>
      <c r="B18" s="45"/>
      <c r="C18" s="45"/>
      <c r="D18" s="45"/>
      <c r="E18" s="45"/>
      <c r="F18" s="45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2.75" customHeight="1" x14ac:dyDescent="0.25">
      <c r="A21" s="5"/>
    </row>
    <row r="23" spans="1:9" ht="21.75" customHeight="1" x14ac:dyDescent="0.25">
      <c r="C23" s="53" t="s">
        <v>8</v>
      </c>
      <c r="D23" s="53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9" spans="1:9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  <c r="I29" s="5"/>
    </row>
    <row r="30" spans="1:9" ht="12.75" customHeight="1" x14ac:dyDescent="0.25">
      <c r="C30" s="10" t="s">
        <v>13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2.7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47" t="s">
        <v>17</v>
      </c>
      <c r="C37" s="48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 t="s">
        <v>145</v>
      </c>
      <c r="E38" s="18">
        <f>SUM(E39,E45,E55,E56,E57)</f>
        <v>198800.54</v>
      </c>
      <c r="F38" s="18">
        <f>SUM(F39,F45,F55,F56,F57)</f>
        <v>200943.91000000003</v>
      </c>
    </row>
    <row r="39" spans="1:6" ht="12.75" customHeight="1" x14ac:dyDescent="0.25">
      <c r="A39" s="17" t="s">
        <v>23</v>
      </c>
      <c r="B39" s="29" t="s">
        <v>24</v>
      </c>
      <c r="C39" s="30"/>
      <c r="D39" s="17" t="s">
        <v>146</v>
      </c>
      <c r="E39" s="18">
        <f>SUM(E40:E44)</f>
        <v>110.72</v>
      </c>
      <c r="F39" s="18">
        <f>SUM(F40:F44)</f>
        <v>235.7</v>
      </c>
    </row>
    <row r="40" spans="1:6" ht="12.75" customHeight="1" x14ac:dyDescent="0.25">
      <c r="A40" s="17" t="s">
        <v>25</v>
      </c>
      <c r="B40" s="29" t="s">
        <v>26</v>
      </c>
      <c r="C40" s="30"/>
      <c r="D40" s="17"/>
      <c r="E40" s="17"/>
      <c r="F40" s="17"/>
    </row>
    <row r="41" spans="1:6" ht="12.75" customHeight="1" x14ac:dyDescent="0.25">
      <c r="A41" s="17" t="s">
        <v>27</v>
      </c>
      <c r="B41" s="29" t="s">
        <v>28</v>
      </c>
      <c r="C41" s="30"/>
      <c r="D41" s="17"/>
      <c r="E41" s="17"/>
      <c r="F41" s="17"/>
    </row>
    <row r="42" spans="1:6" ht="12.75" customHeight="1" x14ac:dyDescent="0.25">
      <c r="A42" s="17" t="s">
        <v>29</v>
      </c>
      <c r="B42" s="29" t="s">
        <v>30</v>
      </c>
      <c r="C42" s="30"/>
      <c r="D42" s="17"/>
      <c r="E42" s="18">
        <v>110.72</v>
      </c>
      <c r="F42" s="18">
        <v>235.7</v>
      </c>
    </row>
    <row r="43" spans="1:6" ht="12.75" customHeight="1" x14ac:dyDescent="0.25">
      <c r="A43" s="17" t="s">
        <v>31</v>
      </c>
      <c r="B43" s="29" t="s">
        <v>32</v>
      </c>
      <c r="C43" s="30"/>
      <c r="D43" s="17"/>
      <c r="E43" s="17"/>
      <c r="F43" s="17"/>
    </row>
    <row r="44" spans="1:6" ht="12.75" customHeight="1" x14ac:dyDescent="0.25">
      <c r="A44" s="17" t="s">
        <v>33</v>
      </c>
      <c r="B44" s="29" t="s">
        <v>34</v>
      </c>
      <c r="C44" s="30"/>
      <c r="D44" s="17"/>
      <c r="E44" s="17"/>
      <c r="F44" s="17"/>
    </row>
    <row r="45" spans="1:6" ht="12.75" customHeight="1" x14ac:dyDescent="0.25">
      <c r="A45" s="17" t="s">
        <v>35</v>
      </c>
      <c r="B45" s="19" t="s">
        <v>36</v>
      </c>
      <c r="C45" s="17"/>
      <c r="D45" s="17" t="s">
        <v>147</v>
      </c>
      <c r="E45" s="18">
        <f>SUM(E46:E54)</f>
        <v>198689.82</v>
      </c>
      <c r="F45" s="18">
        <f>SUM(F46:F54)</f>
        <v>200708.21000000002</v>
      </c>
    </row>
    <row r="46" spans="1:6" ht="12.75" customHeight="1" x14ac:dyDescent="0.25">
      <c r="A46" s="17" t="s">
        <v>37</v>
      </c>
      <c r="B46" s="29" t="s">
        <v>38</v>
      </c>
      <c r="C46" s="30"/>
      <c r="D46" s="17"/>
      <c r="E46" s="17"/>
      <c r="F46" s="17"/>
    </row>
    <row r="47" spans="1:6" ht="12.75" customHeight="1" x14ac:dyDescent="0.25">
      <c r="A47" s="17" t="s">
        <v>39</v>
      </c>
      <c r="B47" s="29" t="s">
        <v>40</v>
      </c>
      <c r="C47" s="30"/>
      <c r="D47" s="17"/>
      <c r="E47" s="18">
        <v>176721.13</v>
      </c>
      <c r="F47" s="18">
        <v>177276.28</v>
      </c>
    </row>
    <row r="48" spans="1:6" ht="12.75" customHeight="1" x14ac:dyDescent="0.25">
      <c r="A48" s="17" t="s">
        <v>41</v>
      </c>
      <c r="B48" s="29" t="s">
        <v>42</v>
      </c>
      <c r="C48" s="30"/>
      <c r="D48" s="17"/>
      <c r="E48" s="17"/>
      <c r="F48" s="17"/>
    </row>
    <row r="49" spans="1:6" ht="12.75" customHeight="1" x14ac:dyDescent="0.25">
      <c r="A49" s="17" t="s">
        <v>43</v>
      </c>
      <c r="B49" s="33" t="s">
        <v>44</v>
      </c>
      <c r="C49" s="34"/>
      <c r="D49" s="17"/>
      <c r="E49" s="18">
        <v>7033.97</v>
      </c>
      <c r="F49" s="18">
        <v>7265.42</v>
      </c>
    </row>
    <row r="50" spans="1:6" ht="12.75" customHeight="1" x14ac:dyDescent="0.25">
      <c r="A50" s="17" t="s">
        <v>45</v>
      </c>
      <c r="B50" s="33" t="s">
        <v>46</v>
      </c>
      <c r="C50" s="34"/>
      <c r="D50" s="17"/>
      <c r="E50" s="18">
        <v>12158.93</v>
      </c>
      <c r="F50" s="18">
        <v>12952</v>
      </c>
    </row>
    <row r="51" spans="1:6" ht="12.75" customHeight="1" x14ac:dyDescent="0.25">
      <c r="A51" s="17" t="s">
        <v>47</v>
      </c>
      <c r="B51" s="33" t="s">
        <v>48</v>
      </c>
      <c r="C51" s="34"/>
      <c r="D51" s="17"/>
      <c r="E51" s="17"/>
      <c r="F51" s="17"/>
    </row>
    <row r="52" spans="1:6" ht="12.75" customHeight="1" x14ac:dyDescent="0.25">
      <c r="A52" s="17" t="s">
        <v>49</v>
      </c>
      <c r="B52" s="33" t="s">
        <v>50</v>
      </c>
      <c r="C52" s="34"/>
      <c r="D52" s="17"/>
      <c r="E52" s="18">
        <v>2775.79</v>
      </c>
      <c r="F52" s="18">
        <v>3214.51</v>
      </c>
    </row>
    <row r="53" spans="1:6" ht="12.75" customHeight="1" x14ac:dyDescent="0.25">
      <c r="A53" s="17" t="s">
        <v>51</v>
      </c>
      <c r="B53" s="35" t="s">
        <v>52</v>
      </c>
      <c r="C53" s="36"/>
      <c r="D53" s="17"/>
      <c r="E53" s="17"/>
      <c r="F53" s="17"/>
    </row>
    <row r="54" spans="1:6" ht="12.75" customHeight="1" x14ac:dyDescent="0.25">
      <c r="A54" s="17" t="s">
        <v>53</v>
      </c>
      <c r="B54" s="33" t="s">
        <v>54</v>
      </c>
      <c r="C54" s="34"/>
      <c r="D54" s="17"/>
      <c r="E54" s="17"/>
      <c r="F54" s="17"/>
    </row>
    <row r="55" spans="1:6" ht="12.75" customHeight="1" x14ac:dyDescent="0.25">
      <c r="A55" s="17" t="s">
        <v>55</v>
      </c>
      <c r="B55" s="39" t="s">
        <v>56</v>
      </c>
      <c r="C55" s="40"/>
      <c r="D55" s="17"/>
      <c r="E55" s="17"/>
      <c r="F55" s="17"/>
    </row>
    <row r="56" spans="1:6" ht="12.75" customHeight="1" x14ac:dyDescent="0.25">
      <c r="A56" s="20" t="s">
        <v>57</v>
      </c>
      <c r="B56" s="37" t="s">
        <v>58</v>
      </c>
      <c r="C56" s="38"/>
      <c r="D56" s="20"/>
      <c r="E56" s="20"/>
      <c r="F56" s="20"/>
    </row>
    <row r="57" spans="1:6" ht="12.75" customHeight="1" x14ac:dyDescent="0.25">
      <c r="A57" s="20" t="s">
        <v>59</v>
      </c>
      <c r="B57" s="37" t="s">
        <v>60</v>
      </c>
      <c r="C57" s="38"/>
      <c r="D57" s="20"/>
      <c r="E57" s="20"/>
      <c r="F57" s="20"/>
    </row>
    <row r="58" spans="1:6" ht="12.75" customHeight="1" x14ac:dyDescent="0.25">
      <c r="A58" s="15" t="s">
        <v>61</v>
      </c>
      <c r="B58" s="41" t="s">
        <v>62</v>
      </c>
      <c r="C58" s="42"/>
      <c r="D58" s="17"/>
      <c r="E58" s="17"/>
      <c r="F58" s="17"/>
    </row>
    <row r="59" spans="1:6" ht="12.75" customHeight="1" x14ac:dyDescent="0.25">
      <c r="A59" s="21" t="s">
        <v>63</v>
      </c>
      <c r="B59" s="49" t="s">
        <v>64</v>
      </c>
      <c r="C59" s="50"/>
      <c r="D59" s="17" t="s">
        <v>148</v>
      </c>
      <c r="E59" s="18">
        <f>SUM(E60,E66,E67,E74,E75)</f>
        <v>106551.65</v>
      </c>
      <c r="F59" s="18">
        <f>SUM(F60,F66,F67,F74,F75)</f>
        <v>58334.080000000002</v>
      </c>
    </row>
    <row r="60" spans="1:6" ht="12.75" customHeight="1" x14ac:dyDescent="0.25">
      <c r="A60" s="20" t="s">
        <v>23</v>
      </c>
      <c r="B60" s="37" t="s">
        <v>65</v>
      </c>
      <c r="C60" s="38"/>
      <c r="D60" s="17"/>
      <c r="E60" s="18">
        <f>SUM(E61:E65)</f>
        <v>1767.74</v>
      </c>
      <c r="F60" s="18">
        <f>SUM(F61:F65)</f>
        <v>1302.67</v>
      </c>
    </row>
    <row r="61" spans="1:6" ht="12.75" customHeight="1" x14ac:dyDescent="0.25">
      <c r="A61" s="20" t="s">
        <v>25</v>
      </c>
      <c r="B61" s="35" t="s">
        <v>66</v>
      </c>
      <c r="C61" s="36"/>
      <c r="D61" s="17"/>
      <c r="E61" s="17"/>
      <c r="F61" s="17"/>
    </row>
    <row r="62" spans="1:6" ht="12.75" customHeight="1" x14ac:dyDescent="0.25">
      <c r="A62" s="20" t="s">
        <v>27</v>
      </c>
      <c r="B62" s="35" t="s">
        <v>67</v>
      </c>
      <c r="C62" s="36"/>
      <c r="D62" s="17" t="s">
        <v>149</v>
      </c>
      <c r="E62" s="18">
        <v>1767.74</v>
      </c>
      <c r="F62" s="18">
        <v>1302.67</v>
      </c>
    </row>
    <row r="63" spans="1:6" ht="12.75" customHeight="1" x14ac:dyDescent="0.25">
      <c r="A63" s="20" t="s">
        <v>29</v>
      </c>
      <c r="B63" s="35" t="s">
        <v>68</v>
      </c>
      <c r="C63" s="36"/>
      <c r="D63" s="17"/>
      <c r="E63" s="17"/>
      <c r="F63" s="17"/>
    </row>
    <row r="64" spans="1:6" ht="12.75" customHeight="1" x14ac:dyDescent="0.25">
      <c r="A64" s="20" t="s">
        <v>31</v>
      </c>
      <c r="B64" s="35" t="s">
        <v>69</v>
      </c>
      <c r="C64" s="36"/>
      <c r="D64" s="17"/>
      <c r="E64" s="17"/>
      <c r="F64" s="17"/>
    </row>
    <row r="65" spans="1:6" ht="12.75" customHeight="1" x14ac:dyDescent="0.25">
      <c r="A65" s="20" t="s">
        <v>33</v>
      </c>
      <c r="B65" s="35" t="s">
        <v>70</v>
      </c>
      <c r="C65" s="36"/>
      <c r="D65" s="17"/>
      <c r="E65" s="17"/>
      <c r="F65" s="17"/>
    </row>
    <row r="66" spans="1:6" ht="12.75" customHeight="1" x14ac:dyDescent="0.25">
      <c r="A66" s="20" t="s">
        <v>35</v>
      </c>
      <c r="B66" s="37" t="s">
        <v>71</v>
      </c>
      <c r="C66" s="38"/>
      <c r="D66" s="17" t="s">
        <v>150</v>
      </c>
      <c r="E66" s="18">
        <v>82.24</v>
      </c>
      <c r="F66" s="18">
        <v>7.41</v>
      </c>
    </row>
    <row r="67" spans="1:6" ht="12.75" customHeight="1" x14ac:dyDescent="0.25">
      <c r="A67" s="20" t="s">
        <v>55</v>
      </c>
      <c r="B67" s="37" t="s">
        <v>72</v>
      </c>
      <c r="C67" s="38"/>
      <c r="D67" s="17"/>
      <c r="E67" s="18">
        <f>SUM(E68:E73)</f>
        <v>87642.44</v>
      </c>
      <c r="F67" s="18">
        <f>SUM(F68:F73)</f>
        <v>44693.950000000004</v>
      </c>
    </row>
    <row r="68" spans="1:6" ht="12.75" customHeight="1" x14ac:dyDescent="0.25">
      <c r="A68" s="20" t="s">
        <v>73</v>
      </c>
      <c r="B68" s="35" t="s">
        <v>74</v>
      </c>
      <c r="C68" s="36"/>
      <c r="D68" s="17"/>
      <c r="E68" s="17"/>
      <c r="F68" s="17"/>
    </row>
    <row r="69" spans="1:6" ht="12.75" customHeight="1" x14ac:dyDescent="0.25">
      <c r="A69" s="22" t="s">
        <v>75</v>
      </c>
      <c r="B69" s="35" t="s">
        <v>76</v>
      </c>
      <c r="C69" s="36"/>
      <c r="D69" s="22"/>
      <c r="E69" s="22"/>
      <c r="F69" s="22"/>
    </row>
    <row r="70" spans="1:6" ht="12.75" customHeight="1" x14ac:dyDescent="0.25">
      <c r="A70" s="20" t="s">
        <v>77</v>
      </c>
      <c r="B70" s="35" t="s">
        <v>78</v>
      </c>
      <c r="C70" s="36"/>
      <c r="D70" s="17"/>
      <c r="E70" s="17"/>
      <c r="F70" s="17"/>
    </row>
    <row r="71" spans="1:6" ht="12.75" customHeight="1" x14ac:dyDescent="0.25">
      <c r="A71" s="20" t="s">
        <v>79</v>
      </c>
      <c r="B71" s="35" t="s">
        <v>80</v>
      </c>
      <c r="C71" s="36"/>
      <c r="D71" s="17" t="s">
        <v>151</v>
      </c>
      <c r="E71" s="18">
        <v>4753.25</v>
      </c>
      <c r="F71" s="18">
        <v>4408.9399999999996</v>
      </c>
    </row>
    <row r="72" spans="1:6" ht="12.75" customHeight="1" x14ac:dyDescent="0.25">
      <c r="A72" s="20" t="s">
        <v>81</v>
      </c>
      <c r="B72" s="35" t="s">
        <v>82</v>
      </c>
      <c r="C72" s="36"/>
      <c r="D72" s="17" t="s">
        <v>152</v>
      </c>
      <c r="E72" s="18">
        <v>82851.350000000006</v>
      </c>
      <c r="F72" s="18">
        <v>40199.43</v>
      </c>
    </row>
    <row r="73" spans="1:6" ht="12.75" customHeight="1" x14ac:dyDescent="0.25">
      <c r="A73" s="20" t="s">
        <v>83</v>
      </c>
      <c r="B73" s="35" t="s">
        <v>84</v>
      </c>
      <c r="C73" s="36"/>
      <c r="D73" s="17" t="s">
        <v>153</v>
      </c>
      <c r="E73" s="18">
        <v>37.840000000000003</v>
      </c>
      <c r="F73" s="18">
        <v>85.58</v>
      </c>
    </row>
    <row r="74" spans="1:6" ht="12.75" customHeight="1" x14ac:dyDescent="0.25">
      <c r="A74" s="20" t="s">
        <v>57</v>
      </c>
      <c r="B74" s="37" t="s">
        <v>85</v>
      </c>
      <c r="C74" s="38"/>
      <c r="D74" s="17"/>
      <c r="E74" s="17"/>
      <c r="F74" s="17"/>
    </row>
    <row r="75" spans="1:6" ht="12.75" customHeight="1" x14ac:dyDescent="0.25">
      <c r="A75" s="20" t="s">
        <v>59</v>
      </c>
      <c r="B75" s="37" t="s">
        <v>86</v>
      </c>
      <c r="C75" s="38"/>
      <c r="D75" s="17" t="s">
        <v>154</v>
      </c>
      <c r="E75" s="18">
        <v>17059.23</v>
      </c>
      <c r="F75" s="18">
        <v>12330.05</v>
      </c>
    </row>
    <row r="76" spans="1:6" ht="12.75" customHeight="1" x14ac:dyDescent="0.25">
      <c r="A76" s="17"/>
      <c r="B76" s="39" t="s">
        <v>87</v>
      </c>
      <c r="C76" s="40"/>
      <c r="D76" s="17"/>
      <c r="E76" s="18">
        <f>SUM(E38+E58+E59)</f>
        <v>305352.19</v>
      </c>
      <c r="F76" s="18">
        <f>SUM(F38+F58+F59)</f>
        <v>259277.99000000005</v>
      </c>
    </row>
    <row r="77" spans="1:6" ht="12.75" customHeight="1" x14ac:dyDescent="0.25">
      <c r="A77" s="15" t="s">
        <v>88</v>
      </c>
      <c r="B77" s="41" t="s">
        <v>89</v>
      </c>
      <c r="C77" s="42"/>
      <c r="D77" s="17" t="s">
        <v>155</v>
      </c>
      <c r="E77" s="18">
        <f>SUM(E78:E81)</f>
        <v>215477.16999999998</v>
      </c>
      <c r="F77" s="18">
        <f>SUM(F78:F81)</f>
        <v>212724.12</v>
      </c>
    </row>
    <row r="78" spans="1:6" ht="12.75" customHeight="1" x14ac:dyDescent="0.25">
      <c r="A78" s="17" t="s">
        <v>23</v>
      </c>
      <c r="B78" s="39" t="s">
        <v>90</v>
      </c>
      <c r="C78" s="40"/>
      <c r="D78" s="17" t="s">
        <v>156</v>
      </c>
      <c r="E78" s="18">
        <v>11863.05</v>
      </c>
      <c r="F78" s="18">
        <v>7621.69</v>
      </c>
    </row>
    <row r="79" spans="1:6" ht="12.75" customHeight="1" x14ac:dyDescent="0.25">
      <c r="A79" s="17" t="s">
        <v>35</v>
      </c>
      <c r="B79" s="39" t="s">
        <v>91</v>
      </c>
      <c r="C79" s="40"/>
      <c r="D79" s="17" t="s">
        <v>157</v>
      </c>
      <c r="E79" s="18">
        <v>160380</v>
      </c>
      <c r="F79" s="18">
        <v>161893.84</v>
      </c>
    </row>
    <row r="80" spans="1:6" ht="12.75" customHeight="1" x14ac:dyDescent="0.25">
      <c r="A80" s="17" t="s">
        <v>55</v>
      </c>
      <c r="B80" s="39" t="s">
        <v>92</v>
      </c>
      <c r="C80" s="40"/>
      <c r="D80" s="17" t="s">
        <v>158</v>
      </c>
      <c r="E80" s="18">
        <v>36036.21</v>
      </c>
      <c r="F80" s="18">
        <v>35372.43</v>
      </c>
    </row>
    <row r="81" spans="1:6" ht="12.75" customHeight="1" x14ac:dyDescent="0.25">
      <c r="A81" s="17" t="s">
        <v>93</v>
      </c>
      <c r="B81" s="39" t="s">
        <v>94</v>
      </c>
      <c r="C81" s="40"/>
      <c r="D81" s="17" t="s">
        <v>159</v>
      </c>
      <c r="E81" s="18">
        <v>7197.91</v>
      </c>
      <c r="F81" s="18">
        <v>7836.16</v>
      </c>
    </row>
    <row r="82" spans="1:6" ht="12.75" customHeight="1" x14ac:dyDescent="0.25">
      <c r="A82" s="15" t="s">
        <v>95</v>
      </c>
      <c r="B82" s="41" t="s">
        <v>96</v>
      </c>
      <c r="C82" s="42"/>
      <c r="D82" s="17" t="s">
        <v>160</v>
      </c>
      <c r="E82" s="18">
        <f>SUM(E83,E87)</f>
        <v>71280.060000000012</v>
      </c>
      <c r="F82" s="18">
        <f>SUM(F83,F87)</f>
        <v>27192.239999999998</v>
      </c>
    </row>
    <row r="83" spans="1:6" ht="12.75" customHeight="1" x14ac:dyDescent="0.25">
      <c r="A83" s="17" t="s">
        <v>23</v>
      </c>
      <c r="B83" s="39" t="s">
        <v>97</v>
      </c>
      <c r="C83" s="40"/>
      <c r="D83" s="17"/>
      <c r="E83" s="18">
        <f>SUM(E84:E86)</f>
        <v>0</v>
      </c>
      <c r="F83" s="18">
        <f>SUM(F84:F86)</f>
        <v>0</v>
      </c>
    </row>
    <row r="84" spans="1:6" ht="12.75" customHeight="1" x14ac:dyDescent="0.25">
      <c r="A84" s="17" t="s">
        <v>25</v>
      </c>
      <c r="B84" s="33" t="s">
        <v>98</v>
      </c>
      <c r="C84" s="34"/>
      <c r="D84" s="17"/>
      <c r="E84" s="17"/>
      <c r="F84" s="17"/>
    </row>
    <row r="85" spans="1:6" ht="12.75" customHeight="1" x14ac:dyDescent="0.25">
      <c r="A85" s="17" t="s">
        <v>27</v>
      </c>
      <c r="B85" s="33" t="s">
        <v>99</v>
      </c>
      <c r="C85" s="34"/>
      <c r="D85" s="17"/>
      <c r="E85" s="17"/>
      <c r="F85" s="17"/>
    </row>
    <row r="86" spans="1:6" ht="12.75" customHeight="1" x14ac:dyDescent="0.25">
      <c r="A86" s="17" t="s">
        <v>100</v>
      </c>
      <c r="B86" s="33" t="s">
        <v>101</v>
      </c>
      <c r="C86" s="34"/>
      <c r="D86" s="17"/>
      <c r="E86" s="17"/>
      <c r="F86" s="17"/>
    </row>
    <row r="87" spans="1:6" ht="12.75" customHeight="1" x14ac:dyDescent="0.25">
      <c r="A87" s="20" t="s">
        <v>35</v>
      </c>
      <c r="B87" s="37" t="s">
        <v>102</v>
      </c>
      <c r="C87" s="38"/>
      <c r="D87" s="20"/>
      <c r="E87" s="23">
        <f>SUM(E88:E93,E96:E101)</f>
        <v>71280.060000000012</v>
      </c>
      <c r="F87" s="23">
        <f>SUM(F88:F93,F96:F101)</f>
        <v>27192.239999999998</v>
      </c>
    </row>
    <row r="88" spans="1:6" ht="12.75" customHeight="1" x14ac:dyDescent="0.25">
      <c r="A88" s="17" t="s">
        <v>37</v>
      </c>
      <c r="B88" s="33" t="s">
        <v>103</v>
      </c>
      <c r="C88" s="34"/>
      <c r="D88" s="17"/>
      <c r="E88" s="17"/>
      <c r="F88" s="17"/>
    </row>
    <row r="89" spans="1:6" ht="12.75" customHeight="1" x14ac:dyDescent="0.25">
      <c r="A89" s="17" t="s">
        <v>39</v>
      </c>
      <c r="B89" s="33" t="s">
        <v>104</v>
      </c>
      <c r="C89" s="34"/>
      <c r="D89" s="17"/>
      <c r="E89" s="17"/>
      <c r="F89" s="17"/>
    </row>
    <row r="90" spans="1:6" ht="12.75" customHeight="1" x14ac:dyDescent="0.25">
      <c r="A90" s="17" t="s">
        <v>41</v>
      </c>
      <c r="B90" s="33" t="s">
        <v>105</v>
      </c>
      <c r="C90" s="34"/>
      <c r="D90" s="17"/>
      <c r="E90" s="17"/>
      <c r="F90" s="17"/>
    </row>
    <row r="91" spans="1:6" ht="12.75" customHeight="1" x14ac:dyDescent="0.25">
      <c r="A91" s="17" t="s">
        <v>43</v>
      </c>
      <c r="B91" s="35" t="s">
        <v>106</v>
      </c>
      <c r="C91" s="36"/>
      <c r="D91" s="17"/>
      <c r="E91" s="17"/>
      <c r="F91" s="17"/>
    </row>
    <row r="92" spans="1:6" ht="12.75" customHeight="1" x14ac:dyDescent="0.25">
      <c r="A92" s="17" t="s">
        <v>45</v>
      </c>
      <c r="B92" s="33" t="s">
        <v>107</v>
      </c>
      <c r="C92" s="34"/>
      <c r="D92" s="17"/>
      <c r="E92" s="17"/>
      <c r="F92" s="17"/>
    </row>
    <row r="93" spans="1:6" ht="12.75" customHeight="1" x14ac:dyDescent="0.25">
      <c r="A93" s="17" t="s">
        <v>47</v>
      </c>
      <c r="B93" s="35" t="s">
        <v>108</v>
      </c>
      <c r="C93" s="36"/>
      <c r="D93" s="17"/>
      <c r="E93" s="18">
        <f>SUM(E94:E95)</f>
        <v>0</v>
      </c>
      <c r="F93" s="18">
        <f>SUM(F94:F95)</f>
        <v>0</v>
      </c>
    </row>
    <row r="94" spans="1:6" ht="12.75" customHeight="1" x14ac:dyDescent="0.25">
      <c r="A94" s="20" t="s">
        <v>109</v>
      </c>
      <c r="B94" s="51" t="s">
        <v>110</v>
      </c>
      <c r="C94" s="52"/>
      <c r="D94" s="17"/>
      <c r="E94" s="17"/>
      <c r="F94" s="17"/>
    </row>
    <row r="95" spans="1:6" ht="12.75" customHeight="1" x14ac:dyDescent="0.25">
      <c r="A95" s="20" t="s">
        <v>111</v>
      </c>
      <c r="B95" s="51" t="s">
        <v>112</v>
      </c>
      <c r="C95" s="52"/>
      <c r="D95" s="17"/>
      <c r="E95" s="17"/>
      <c r="F95" s="17"/>
    </row>
    <row r="96" spans="1:6" ht="12.75" customHeight="1" x14ac:dyDescent="0.25">
      <c r="A96" s="20" t="s">
        <v>49</v>
      </c>
      <c r="B96" s="35" t="s">
        <v>113</v>
      </c>
      <c r="C96" s="36"/>
      <c r="D96" s="17"/>
      <c r="E96" s="17"/>
      <c r="F96" s="17"/>
    </row>
    <row r="97" spans="1:6" ht="12.75" customHeight="1" x14ac:dyDescent="0.25">
      <c r="A97" s="20" t="s">
        <v>51</v>
      </c>
      <c r="B97" s="35" t="s">
        <v>114</v>
      </c>
      <c r="C97" s="36"/>
      <c r="D97" s="17"/>
      <c r="E97" s="17"/>
      <c r="F97" s="17"/>
    </row>
    <row r="98" spans="1:6" ht="12.75" customHeight="1" x14ac:dyDescent="0.25">
      <c r="A98" s="20" t="s">
        <v>53</v>
      </c>
      <c r="B98" s="33" t="s">
        <v>115</v>
      </c>
      <c r="C98" s="34"/>
      <c r="D98" s="17" t="s">
        <v>161</v>
      </c>
      <c r="E98" s="18">
        <v>3475.95</v>
      </c>
      <c r="F98" s="18">
        <v>3896.9</v>
      </c>
    </row>
    <row r="99" spans="1:6" ht="12.75" customHeight="1" x14ac:dyDescent="0.25">
      <c r="A99" s="20" t="s">
        <v>116</v>
      </c>
      <c r="B99" s="33" t="s">
        <v>117</v>
      </c>
      <c r="C99" s="34"/>
      <c r="D99" s="17" t="s">
        <v>162</v>
      </c>
      <c r="E99" s="18">
        <v>44345.73</v>
      </c>
      <c r="F99" s="18">
        <v>94.71</v>
      </c>
    </row>
    <row r="100" spans="1:6" ht="12.75" customHeight="1" x14ac:dyDescent="0.25">
      <c r="A100" s="17" t="s">
        <v>118</v>
      </c>
      <c r="B100" s="35" t="s">
        <v>119</v>
      </c>
      <c r="C100" s="36"/>
      <c r="D100" s="17" t="s">
        <v>163</v>
      </c>
      <c r="E100" s="18">
        <v>23081.67</v>
      </c>
      <c r="F100" s="18">
        <v>23081.67</v>
      </c>
    </row>
    <row r="101" spans="1:6" ht="12.75" customHeight="1" x14ac:dyDescent="0.25">
      <c r="A101" s="17" t="s">
        <v>120</v>
      </c>
      <c r="B101" s="33" t="s">
        <v>121</v>
      </c>
      <c r="C101" s="34"/>
      <c r="D101" s="17" t="s">
        <v>164</v>
      </c>
      <c r="E101" s="18">
        <v>376.71</v>
      </c>
      <c r="F101" s="18">
        <v>118.96</v>
      </c>
    </row>
    <row r="102" spans="1:6" ht="12.75" customHeight="1" x14ac:dyDescent="0.25">
      <c r="A102" s="15" t="s">
        <v>122</v>
      </c>
      <c r="B102" s="41" t="s">
        <v>123</v>
      </c>
      <c r="C102" s="42"/>
      <c r="D102" s="17" t="s">
        <v>165</v>
      </c>
      <c r="E102" s="18">
        <f>SUM(E103:E104,E107:E108)</f>
        <v>18594.960000000003</v>
      </c>
      <c r="F102" s="18">
        <f>SUM(F103:F104,F107:F108)</f>
        <v>19361.63</v>
      </c>
    </row>
    <row r="103" spans="1:6" ht="12.75" customHeight="1" x14ac:dyDescent="0.25">
      <c r="A103" s="17" t="s">
        <v>23</v>
      </c>
      <c r="B103" s="39" t="s">
        <v>124</v>
      </c>
      <c r="C103" s="40"/>
      <c r="D103" s="17"/>
      <c r="E103" s="17"/>
      <c r="F103" s="17"/>
    </row>
    <row r="104" spans="1:6" ht="12.75" customHeight="1" x14ac:dyDescent="0.25">
      <c r="A104" s="17" t="s">
        <v>35</v>
      </c>
      <c r="B104" s="39" t="s">
        <v>125</v>
      </c>
      <c r="C104" s="40"/>
      <c r="D104" s="17"/>
      <c r="E104" s="18">
        <f>SUM(E105:E106)</f>
        <v>0</v>
      </c>
      <c r="F104" s="18">
        <f>SUM(F105:F106)</f>
        <v>0</v>
      </c>
    </row>
    <row r="105" spans="1:6" ht="12.75" customHeight="1" x14ac:dyDescent="0.25">
      <c r="A105" s="17" t="s">
        <v>37</v>
      </c>
      <c r="B105" s="33" t="s">
        <v>126</v>
      </c>
      <c r="C105" s="34"/>
      <c r="D105" s="17"/>
      <c r="E105" s="17"/>
      <c r="F105" s="17"/>
    </row>
    <row r="106" spans="1:6" ht="12.75" customHeight="1" x14ac:dyDescent="0.25">
      <c r="A106" s="17" t="s">
        <v>39</v>
      </c>
      <c r="B106" s="33" t="s">
        <v>127</v>
      </c>
      <c r="C106" s="34"/>
      <c r="D106" s="17"/>
      <c r="E106" s="17"/>
      <c r="F106" s="17"/>
    </row>
    <row r="107" spans="1:6" ht="12.75" customHeight="1" x14ac:dyDescent="0.25">
      <c r="A107" s="17" t="s">
        <v>55</v>
      </c>
      <c r="B107" s="39" t="s">
        <v>128</v>
      </c>
      <c r="C107" s="40"/>
      <c r="D107" s="17"/>
      <c r="E107" s="17"/>
      <c r="F107" s="17"/>
    </row>
    <row r="108" spans="1:6" ht="12.75" customHeight="1" x14ac:dyDescent="0.25">
      <c r="A108" s="17" t="s">
        <v>57</v>
      </c>
      <c r="B108" s="39" t="s">
        <v>129</v>
      </c>
      <c r="C108" s="40"/>
      <c r="D108" s="17"/>
      <c r="E108" s="18">
        <f>SUM(E109:E110)</f>
        <v>18594.960000000003</v>
      </c>
      <c r="F108" s="18">
        <f>SUM(F109:F110)</f>
        <v>19361.63</v>
      </c>
    </row>
    <row r="109" spans="1:6" ht="12.75" customHeight="1" x14ac:dyDescent="0.25">
      <c r="A109" s="17" t="s">
        <v>130</v>
      </c>
      <c r="B109" s="33" t="s">
        <v>131</v>
      </c>
      <c r="C109" s="34"/>
      <c r="D109" s="17"/>
      <c r="E109" s="18">
        <v>-766.67</v>
      </c>
      <c r="F109" s="18">
        <v>4703.1000000000004</v>
      </c>
    </row>
    <row r="110" spans="1:6" ht="12.75" customHeight="1" x14ac:dyDescent="0.25">
      <c r="A110" s="17" t="s">
        <v>132</v>
      </c>
      <c r="B110" s="33" t="s">
        <v>133</v>
      </c>
      <c r="C110" s="34"/>
      <c r="D110" s="17"/>
      <c r="E110" s="18">
        <v>19361.63</v>
      </c>
      <c r="F110" s="18">
        <v>14658.53</v>
      </c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17"/>
      <c r="F111" s="17"/>
    </row>
    <row r="112" spans="1:6" ht="28.5" customHeight="1" x14ac:dyDescent="0.25">
      <c r="A112" s="15"/>
      <c r="B112" s="31" t="s">
        <v>136</v>
      </c>
      <c r="C112" s="32"/>
      <c r="D112" s="17"/>
      <c r="E112" s="18">
        <f>SUM(E77+E82+E102+F114+E111)</f>
        <v>305352.19</v>
      </c>
      <c r="F112" s="18">
        <f>SUM(F77+F82+F102+G114+F111)</f>
        <v>259277.99</v>
      </c>
    </row>
    <row r="113" spans="1:6" ht="12.75" customHeight="1" x14ac:dyDescent="0.25">
      <c r="A113" s="24"/>
      <c r="B113" s="24"/>
      <c r="C113" s="24"/>
      <c r="D113" s="24"/>
      <c r="E113" s="24"/>
      <c r="F113" s="24"/>
    </row>
    <row r="114" spans="1:6" ht="12.75" hidden="1" customHeight="1" x14ac:dyDescent="0.25"/>
    <row r="116" spans="1:6" ht="12.75" customHeight="1" x14ac:dyDescent="0.25">
      <c r="A116" s="58" t="s">
        <v>137</v>
      </c>
      <c r="B116" s="58" t="s">
        <v>137</v>
      </c>
      <c r="C116" s="58"/>
      <c r="D116" s="25"/>
      <c r="E116" s="54" t="s">
        <v>138</v>
      </c>
      <c r="F116" s="54" t="s">
        <v>138</v>
      </c>
    </row>
    <row r="117" spans="1:6" ht="32.25" customHeight="1" x14ac:dyDescent="0.25">
      <c r="A117" s="59" t="s">
        <v>139</v>
      </c>
      <c r="B117" s="59"/>
      <c r="C117" s="59"/>
      <c r="D117" s="26" t="s">
        <v>140</v>
      </c>
      <c r="E117" s="57" t="s">
        <v>141</v>
      </c>
      <c r="F117" s="57"/>
    </row>
    <row r="118" spans="1:6" ht="12.75" customHeight="1" x14ac:dyDescent="0.25">
      <c r="A118" s="24"/>
      <c r="B118" s="27"/>
    </row>
    <row r="119" spans="1:6" ht="12.75" customHeight="1" x14ac:dyDescent="0.25">
      <c r="C119" s="28"/>
    </row>
    <row r="120" spans="1:6" ht="12.75" customHeight="1" x14ac:dyDescent="0.25">
      <c r="A120" s="60" t="s">
        <v>142</v>
      </c>
      <c r="B120" s="60" t="s">
        <v>142</v>
      </c>
      <c r="C120" s="60"/>
      <c r="D120" s="25"/>
      <c r="E120" s="55" t="s">
        <v>143</v>
      </c>
      <c r="F120" s="55" t="s">
        <v>143</v>
      </c>
    </row>
    <row r="121" spans="1:6" ht="12.75" customHeight="1" x14ac:dyDescent="0.25">
      <c r="A121" s="59" t="s">
        <v>144</v>
      </c>
      <c r="B121" s="59"/>
      <c r="C121" s="59"/>
      <c r="D121" s="28" t="s">
        <v>140</v>
      </c>
      <c r="E121" s="56" t="s">
        <v>141</v>
      </c>
      <c r="F121" s="56"/>
    </row>
    <row r="122" spans="1:6" ht="12.75" customHeight="1" x14ac:dyDescent="0.25">
      <c r="A122" s="24"/>
      <c r="B122" s="27"/>
      <c r="C122" s="27"/>
    </row>
    <row r="123" spans="1:6" ht="12.75" customHeight="1" x14ac:dyDescent="0.25">
      <c r="A123" s="24"/>
      <c r="B123" s="27"/>
      <c r="C123" s="27"/>
    </row>
    <row r="127" spans="1:6" ht="12.75" customHeight="1" x14ac:dyDescent="0.25">
      <c r="A127" s="24"/>
      <c r="B127" s="28"/>
      <c r="C127" s="28"/>
    </row>
    <row r="128" spans="1:6" ht="12.75" customHeight="1" x14ac:dyDescent="0.25">
      <c r="A128" s="24"/>
      <c r="B128" s="27"/>
      <c r="C128" s="27"/>
    </row>
    <row r="130" spans="2:3" ht="12.75" customHeight="1" x14ac:dyDescent="0.25">
      <c r="B130" s="27"/>
      <c r="C130" s="27"/>
    </row>
    <row r="131" spans="2:3" ht="12.75" customHeight="1" x14ac:dyDescent="0.25">
      <c r="B131" s="27"/>
      <c r="C131" s="27"/>
    </row>
  </sheetData>
  <mergeCells count="88"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A1:F1"/>
    <mergeCell ref="A7:F7"/>
    <mergeCell ref="A12:F12"/>
    <mergeCell ref="A11:F11"/>
    <mergeCell ref="A17:F17"/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</mergeCells>
  <pageMargins left="0.69791668653488159" right="0.69791668653488159" top="0.75" bottom="0.75" header="0.2916666567325592" footer="0.2916666567325592"/>
  <pageSetup paperSize="9" scale="83" orientation="portrait" useFirstPageNumber="1" r:id="rId1"/>
  <rowBreaks count="1" manualBreakCount="1">
    <brk id="76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„Windows“ vartotojas</cp:lastModifiedBy>
  <cp:lastPrinted>2025-04-18T08:23:49Z</cp:lastPrinted>
  <dcterms:modified xsi:type="dcterms:W3CDTF">2025-04-18T08:23:51Z</dcterms:modified>
</cp:coreProperties>
</file>